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5" windowHeight="1225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<sst xmlns="http://schemas.openxmlformats.org/spreadsheetml/2006/main" count="69" uniqueCount="59">
  <si>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2024农业生产社会化服务项目面积汇总表（粮食作物）</t>
  </si>
  <si>
    <t xml:space="preserve">                         项目
单位 </t>
  </si>
  <si>
    <t>小麦机耕</t>
  </si>
  <si>
    <t>小麦机播</t>
  </si>
  <si>
    <t>小麦病虫害
防治</t>
  </si>
  <si>
    <t>小麦机收（含秸秆还田）</t>
  </si>
  <si>
    <t>小麦烘干</t>
  </si>
  <si>
    <t>水稻机耕</t>
  </si>
  <si>
    <t>水稻育秧</t>
  </si>
  <si>
    <t>水稻机插</t>
  </si>
  <si>
    <t>水稻病虫害
防治</t>
  </si>
  <si>
    <t>水稻机收（含秸秆还田）</t>
  </si>
  <si>
    <t>水稻烘干</t>
  </si>
  <si>
    <t>合计面积（亩次）</t>
  </si>
  <si>
    <t>面积</t>
  </si>
  <si>
    <t>广水市开发区艳阳天农业机械专业合作社</t>
  </si>
  <si>
    <t>广水市胡老三种养殖专业合作社</t>
  </si>
  <si>
    <t>广水市长绿种养殖专业合作社</t>
  </si>
  <si>
    <t>广水市文晖种养殖专业合作社</t>
  </si>
  <si>
    <t>广水市六赢种植专业合作社</t>
  </si>
  <si>
    <t>广水市渡槽种养殖专业合作社</t>
  </si>
  <si>
    <t>广水市吴店惠农农机专业合作社</t>
  </si>
  <si>
    <t>广水市同庆种养殖专业合作社</t>
  </si>
  <si>
    <t>广水市裕洋农机专业合作社</t>
  </si>
  <si>
    <t>广水市东青种养殖专业合作社</t>
  </si>
  <si>
    <t>广水市耘骥农业服务有限公司</t>
  </si>
  <si>
    <t>广水市杨寨法员种养殖专业合作社</t>
  </si>
  <si>
    <t>广水市世林志翔种养专业合作社</t>
  </si>
  <si>
    <t>广水市广水市杨寨镇山水田家庭农场</t>
  </si>
  <si>
    <t>广水市黄坝种养殖专业合作社</t>
  </si>
  <si>
    <t>广水市杨寨镇振新农机专业合作社</t>
  </si>
  <si>
    <t>广水市高山种养殖专业合作社</t>
  </si>
  <si>
    <t>广水市李店镇平朝农民专业合作社</t>
  </si>
  <si>
    <t>广水市振新为民产业运营服务有限公司</t>
  </si>
  <si>
    <t xml:space="preserve">142.49</t>
  </si>
  <si>
    <t>广水市李店乡保田农机专业合作社</t>
  </si>
  <si>
    <t>广水市李店镇家鹏种养殖专业合作社</t>
  </si>
  <si>
    <t>广水市幸福田园种植专业合作社</t>
  </si>
  <si>
    <t>广水市广众种养殖专业合作社</t>
  </si>
  <si>
    <t>广水市胡庙富民农民专业合作社</t>
  </si>
  <si>
    <t>广水市寿铭轩运营管理有限公司</t>
  </si>
  <si>
    <t>广水市齐胜种养殖专业合作社</t>
  </si>
  <si>
    <t>广水市粮丰农业发展有限公司</t>
  </si>
  <si>
    <t>广水市小河兴农家庭农场</t>
  </si>
  <si>
    <t>广水市蔡河永盛家庭农场</t>
  </si>
  <si>
    <t>广水市泽雨家庭农场</t>
  </si>
  <si>
    <t>广水市绿谷香农业服务有限公司</t>
  </si>
  <si>
    <t>广水市众联种养殖专业合作社</t>
  </si>
  <si>
    <t>广水市双塘运营管理有限公司</t>
  </si>
  <si>
    <t>广水市老兵农业专业合作社</t>
  </si>
  <si>
    <t>广水市骆店镇石堰村佳慧专业合作社</t>
  </si>
  <si>
    <t>广水市骆联运营管理有限公司</t>
  </si>
  <si>
    <t>广水市鑫农共富运营管理有限公司</t>
  </si>
  <si>
    <t>广水市绿稻园种养殖专业合作社</t>
  </si>
  <si>
    <t>广水市优益农运营管理有限公司</t>
  </si>
  <si>
    <t>广水市民利种养殖专业合作社</t>
  </si>
  <si>
    <t>湖北十里农禾农业服务有限公司</t>
  </si>
  <si>
    <t>合  计</t>
  </si>
  <si>
    <t>折后面积（亩）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</si>
</sst>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3">
    <font>
      <sz val="11"/>
      <color indexed="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22"/>
      <name val="CESI宋体-GB2312"/>
      <charset val="134"/>
    </font>
    <font>
      <b/>
      <sz val="14"/>
      <name val="CESI宋体-GB2312"/>
      <charset val="134"/>
    </font>
    <font>
      <b/>
      <sz val="16"/>
      <name val="CESI宋体-GB2312"/>
      <charset val="134"/>
    </font>
    <font>
      <b/>
      <sz val="12"/>
      <name val="CESI宋体-GB2312"/>
      <charset val="134"/>
    </font>
    <font>
      <b/>
      <sz val="11"/>
      <name val="CESI宋体-GB2312"/>
      <charset val="134"/>
    </font>
    <font>
      <b/>
      <sz val="12"/>
      <color theme="1"/>
      <name val="CESI宋体-GB2312"/>
      <charset val="134"/>
    </font>
    <font>
      <b/>
      <sz val="12"/>
      <color indexed="8"/>
      <name val="CESI宋体-GB2312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 applyBorder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  <xf numFmtId="0" fontId="32" fillId="0" borderId="0" applyBorder="0">
      <alignment vertical="center"/>
    </xf>
  </cellStyleXfs>
  <cellXfs count="22">
    <xf numFmtId="0" fontId="0" fillId="0" borderId="0" xfId="0" applyAlignment="1"/>
    <xf numFmtId="0" fontId="1" fillId="2" borderId="0" xfId="0" applyFont="1" applyFill="1" applyAlignment="1">
      <alignment vertical="center" wrapText="1"/>
    </xf>
    <xf numFmtId="0" fontId="2" fillId="2" borderId="0" xfId="0" applyFont="1" applyFill="1" applyBorder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176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Border="1" applyAlignment="1"/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16" xfId="50"/>
    <cellStyle name="常规 18" xfId="51"/>
    <cellStyle name="常规 20" xfId="52"/>
    <cellStyle name="常规 22" xfId="53"/>
    <cellStyle name="常规 24" xfId="54"/>
    <cellStyle name="常规 26" xfId="55"/>
    <cellStyle name="常规 28" xfId="56"/>
    <cellStyle name="常规 30" xfId="57"/>
    <cellStyle name="常规 34" xfId="58"/>
    <cellStyle name="常规 8" xfId="59"/>
    <cellStyle name="常规 12" xfId="60"/>
    <cellStyle name="常规 10" xfId="61"/>
    <cellStyle name="常规 32" xfId="62"/>
    <cellStyle name="常规 4" xfId="63"/>
    <cellStyle name="常规 38" xfId="64"/>
    <cellStyle name="常规 6" xfId="65"/>
    <cellStyle name="常规 36" xfId="66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6"/>
  <sheetViews>
    <sheetView tabSelected="1" topLeftCell="A27" workbookViewId="0">
      <selection activeCell="B49" sqref="B49"/>
    </sheetView>
  </sheetViews>
  <sheetFormatPr defaultColWidth="9.61666666666667" defaultRowHeight="18"/>
  <cols>
    <col min="1" max="1" width="5.33333333333333" style="3" customWidth="1"/>
    <col min="2" max="2" width="53.6666666666667" style="4" customWidth="1"/>
    <col min="3" max="3" width="11.6333333333333" style="5" customWidth="1"/>
    <col min="4" max="4" width="11.6333333333333" style="6" customWidth="1"/>
    <col min="5" max="5" width="13.7666666666667" style="6" customWidth="1"/>
    <col min="6" max="6" width="16.3333333333333" style="6" customWidth="1"/>
    <col min="7" max="7" width="10.3833333333333" style="6" customWidth="1"/>
    <col min="8" max="10" width="12.8833333333333" style="6" customWidth="1"/>
    <col min="11" max="11" width="12.6333333333333" style="6" customWidth="1"/>
    <col min="12" max="12" width="17.225" style="6" customWidth="1"/>
    <col min="13" max="13" width="11.6333333333333" style="6" customWidth="1"/>
    <col min="14" max="14" width="17.6333333333333" style="7" customWidth="1"/>
    <col min="15" max="16373" width="9" style="3"/>
    <col min="16374" max="16384" width="9.61666666666667" style="3"/>
  </cols>
  <sheetData>
    <row r="1" ht="47.05" customHeight="1" spans="1:14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20"/>
    </row>
    <row r="2" s="1" customFormat="1" ht="39" customHeight="1" spans="1:14">
      <c r="A2" s="11"/>
      <c r="B2" s="12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13</v>
      </c>
    </row>
    <row r="3" s="1" customFormat="1" ht="27" customHeight="1" spans="1:14">
      <c r="A3" s="11"/>
      <c r="B3" s="12"/>
      <c r="C3" s="13" t="s">
        <v>14</v>
      </c>
      <c r="D3" s="13" t="s">
        <v>14</v>
      </c>
      <c r="E3" s="13" t="s">
        <v>14</v>
      </c>
      <c r="F3" s="13" t="s">
        <v>14</v>
      </c>
      <c r="G3" s="13" t="s">
        <v>14</v>
      </c>
      <c r="H3" s="13" t="s">
        <v>14</v>
      </c>
      <c r="I3" s="13" t="s">
        <v>14</v>
      </c>
      <c r="J3" s="13" t="s">
        <v>14</v>
      </c>
      <c r="K3" s="13" t="s">
        <v>14</v>
      </c>
      <c r="L3" s="13" t="s">
        <v>14</v>
      </c>
      <c r="M3" s="13" t="s">
        <v>14</v>
      </c>
      <c r="N3" s="13"/>
    </row>
    <row r="4" s="2" customFormat="1" ht="26" customHeight="1" spans="1:14">
      <c r="A4" s="14">
        <v>1</v>
      </c>
      <c r="B4" s="11" t="s">
        <v>15</v>
      </c>
      <c r="C4" s="15">
        <v>510.13</v>
      </c>
      <c r="D4" s="15"/>
      <c r="E4" s="15">
        <v>0</v>
      </c>
      <c r="F4" s="15"/>
      <c r="G4" s="15">
        <v>255.07</v>
      </c>
      <c r="H4" s="15">
        <v>1181.69</v>
      </c>
      <c r="I4" s="15">
        <v>1394.93</v>
      </c>
      <c r="J4" s="15">
        <v>549.53</v>
      </c>
      <c r="K4" s="15"/>
      <c r="L4" s="15"/>
      <c r="M4" s="16">
        <v>697.47</v>
      </c>
      <c r="N4" s="16">
        <f>SUM(C4:M4)</f>
        <v>4588.82</v>
      </c>
    </row>
    <row r="5" s="2" customFormat="1" ht="26" customHeight="1" spans="1:15">
      <c r="A5" s="14">
        <v>2</v>
      </c>
      <c r="B5" s="11" t="s">
        <v>16</v>
      </c>
      <c r="C5" s="15">
        <v>557.55</v>
      </c>
      <c r="D5" s="15">
        <v>477.28</v>
      </c>
      <c r="E5" s="15">
        <v>675.12</v>
      </c>
      <c r="F5" s="15"/>
      <c r="G5" s="15"/>
      <c r="H5" s="15">
        <v>692.38</v>
      </c>
      <c r="I5" s="15">
        <v>692.38</v>
      </c>
      <c r="J5" s="15">
        <v>391.16</v>
      </c>
      <c r="K5" s="15">
        <v>1638.76</v>
      </c>
      <c r="L5" s="15"/>
      <c r="M5" s="16"/>
      <c r="N5" s="16">
        <f>SUM(C5:M5)</f>
        <v>5124.63</v>
      </c>
      <c r="O5" s="21"/>
    </row>
    <row r="6" s="2" customFormat="1" ht="26" customHeight="1" spans="1:14">
      <c r="A6" s="14">
        <v>3</v>
      </c>
      <c r="B6" s="11" t="s">
        <v>17</v>
      </c>
      <c r="C6" s="16">
        <v>471.35</v>
      </c>
      <c r="D6" s="16"/>
      <c r="E6" s="16"/>
      <c r="F6" s="16"/>
      <c r="G6" s="16">
        <v>235.68</v>
      </c>
      <c r="H6" s="16">
        <v>997.04</v>
      </c>
      <c r="I6" s="16">
        <v>997.04</v>
      </c>
      <c r="J6" s="16">
        <v>713.28</v>
      </c>
      <c r="K6" s="16"/>
      <c r="L6" s="16"/>
      <c r="M6" s="16">
        <v>503.35</v>
      </c>
      <c r="N6" s="16">
        <f t="shared" ref="N6:N46" si="0">SUM(C6:M6)</f>
        <v>3917.74</v>
      </c>
    </row>
    <row r="7" s="2" customFormat="1" ht="26" customHeight="1" spans="1:14">
      <c r="A7" s="14">
        <v>4</v>
      </c>
      <c r="B7" s="11" t="s">
        <v>18</v>
      </c>
      <c r="C7" s="16"/>
      <c r="D7" s="16">
        <v>597.08</v>
      </c>
      <c r="E7" s="16"/>
      <c r="F7" s="16"/>
      <c r="G7" s="16">
        <v>298.54</v>
      </c>
      <c r="H7" s="16">
        <v>773.94</v>
      </c>
      <c r="I7" s="16">
        <v>1959.71</v>
      </c>
      <c r="J7" s="16">
        <v>1910.81</v>
      </c>
      <c r="K7" s="16"/>
      <c r="L7" s="16"/>
      <c r="M7" s="15">
        <v>979.86</v>
      </c>
      <c r="N7" s="16">
        <f t="shared" si="0"/>
        <v>6519.94</v>
      </c>
    </row>
    <row r="8" s="2" customFormat="1" ht="26" customHeight="1" spans="1:14">
      <c r="A8" s="14">
        <v>5</v>
      </c>
      <c r="B8" s="11" t="s">
        <v>19</v>
      </c>
      <c r="C8" s="16"/>
      <c r="D8" s="16"/>
      <c r="E8" s="16"/>
      <c r="F8" s="16">
        <v>175.79</v>
      </c>
      <c r="G8" s="16">
        <v>244.88</v>
      </c>
      <c r="H8" s="16">
        <v>2188.92</v>
      </c>
      <c r="I8" s="16">
        <v>2128</v>
      </c>
      <c r="J8" s="16">
        <v>2159.71</v>
      </c>
      <c r="K8" s="16"/>
      <c r="L8" s="16">
        <v>824</v>
      </c>
      <c r="M8" s="16">
        <v>1100</v>
      </c>
      <c r="N8" s="16">
        <f t="shared" si="0"/>
        <v>8821.3</v>
      </c>
    </row>
    <row r="9" s="2" customFormat="1" ht="26" customHeight="1" spans="1:14">
      <c r="A9" s="14">
        <v>6</v>
      </c>
      <c r="B9" s="11" t="s">
        <v>20</v>
      </c>
      <c r="C9" s="16"/>
      <c r="D9" s="16"/>
      <c r="E9" s="16"/>
      <c r="F9" s="16"/>
      <c r="G9" s="16"/>
      <c r="H9" s="16">
        <v>1699.76</v>
      </c>
      <c r="I9" s="16">
        <v>2200</v>
      </c>
      <c r="J9" s="16">
        <v>2050.58</v>
      </c>
      <c r="K9" s="16"/>
      <c r="L9" s="16"/>
      <c r="M9" s="16">
        <v>1090</v>
      </c>
      <c r="N9" s="16">
        <f t="shared" si="0"/>
        <v>7040.34</v>
      </c>
    </row>
    <row r="10" s="2" customFormat="1" ht="26" customHeight="1" spans="1:14">
      <c r="A10" s="14">
        <v>7</v>
      </c>
      <c r="B10" s="11" t="s">
        <v>21</v>
      </c>
      <c r="C10" s="16"/>
      <c r="D10" s="16"/>
      <c r="E10" s="16"/>
      <c r="F10" s="16"/>
      <c r="G10" s="16"/>
      <c r="H10" s="16">
        <v>7289.42</v>
      </c>
      <c r="I10" s="16"/>
      <c r="J10" s="16">
        <v>1922.72</v>
      </c>
      <c r="K10" s="16"/>
      <c r="L10" s="16">
        <v>747.74</v>
      </c>
      <c r="M10" s="16"/>
      <c r="N10" s="16">
        <f t="shared" si="0"/>
        <v>9959.88</v>
      </c>
    </row>
    <row r="11" s="2" customFormat="1" ht="26" customHeight="1" spans="1:14">
      <c r="A11" s="14">
        <v>8</v>
      </c>
      <c r="B11" s="11" t="s">
        <v>22</v>
      </c>
      <c r="C11" s="16"/>
      <c r="D11" s="16"/>
      <c r="E11" s="16"/>
      <c r="F11" s="16"/>
      <c r="G11" s="16"/>
      <c r="H11" s="16">
        <v>468</v>
      </c>
      <c r="I11" s="16">
        <v>1300</v>
      </c>
      <c r="J11" s="16">
        <v>497.06</v>
      </c>
      <c r="K11" s="16"/>
      <c r="L11" s="16">
        <v>417.45</v>
      </c>
      <c r="M11" s="16"/>
      <c r="N11" s="16">
        <f t="shared" si="0"/>
        <v>2682.51</v>
      </c>
    </row>
    <row r="12" s="2" customFormat="1" ht="26" customHeight="1" spans="1:14">
      <c r="A12" s="14">
        <v>9</v>
      </c>
      <c r="B12" s="11" t="s">
        <v>23</v>
      </c>
      <c r="C12" s="16"/>
      <c r="D12" s="16">
        <v>363.93</v>
      </c>
      <c r="E12" s="16"/>
      <c r="F12" s="16"/>
      <c r="G12" s="16"/>
      <c r="H12" s="16">
        <v>927</v>
      </c>
      <c r="I12" s="16">
        <v>1097</v>
      </c>
      <c r="J12" s="16">
        <v>1152.36</v>
      </c>
      <c r="K12" s="16">
        <v>1202.82</v>
      </c>
      <c r="L12" s="16">
        <v>556</v>
      </c>
      <c r="M12" s="16"/>
      <c r="N12" s="16">
        <f t="shared" si="0"/>
        <v>5299.11</v>
      </c>
    </row>
    <row r="13" s="2" customFormat="1" ht="26" customHeight="1" spans="1:14">
      <c r="A13" s="14">
        <v>10</v>
      </c>
      <c r="B13" s="11" t="s">
        <v>24</v>
      </c>
      <c r="C13" s="16"/>
      <c r="D13" s="16"/>
      <c r="E13" s="16">
        <v>593.4</v>
      </c>
      <c r="F13" s="16">
        <v>213.7</v>
      </c>
      <c r="G13" s="16"/>
      <c r="H13" s="16">
        <v>861.72</v>
      </c>
      <c r="I13" s="16">
        <v>1093.51</v>
      </c>
      <c r="J13" s="16">
        <v>514.28</v>
      </c>
      <c r="K13" s="16">
        <v>3280.53</v>
      </c>
      <c r="L13" s="16">
        <v>666.98</v>
      </c>
      <c r="M13" s="16">
        <v>546.76</v>
      </c>
      <c r="N13" s="16">
        <f t="shared" si="0"/>
        <v>7770.88</v>
      </c>
    </row>
    <row r="14" s="2" customFormat="1" ht="26" customHeight="1" spans="1:14">
      <c r="A14" s="14">
        <v>11</v>
      </c>
      <c r="B14" s="11" t="s">
        <v>25</v>
      </c>
      <c r="C14" s="16">
        <v>3358.06</v>
      </c>
      <c r="D14" s="16"/>
      <c r="E14" s="16"/>
      <c r="F14" s="16"/>
      <c r="G14" s="16"/>
      <c r="H14" s="16">
        <v>3798.27</v>
      </c>
      <c r="I14" s="16">
        <v>11000</v>
      </c>
      <c r="J14" s="16">
        <v>493.78</v>
      </c>
      <c r="K14" s="16">
        <v>1020.1</v>
      </c>
      <c r="L14" s="16">
        <v>2321.6</v>
      </c>
      <c r="M14" s="16"/>
      <c r="N14" s="16">
        <f t="shared" si="0"/>
        <v>21991.81</v>
      </c>
    </row>
    <row r="15" s="2" customFormat="1" ht="26" customHeight="1" spans="1:14">
      <c r="A15" s="14">
        <v>12</v>
      </c>
      <c r="B15" s="11" t="s">
        <v>26</v>
      </c>
      <c r="C15" s="17"/>
      <c r="D15" s="17">
        <v>503</v>
      </c>
      <c r="E15" s="17"/>
      <c r="F15" s="17"/>
      <c r="G15" s="16"/>
      <c r="H15" s="17">
        <v>70</v>
      </c>
      <c r="I15" s="17">
        <v>1365</v>
      </c>
      <c r="J15" s="17">
        <v>867</v>
      </c>
      <c r="K15" s="17"/>
      <c r="L15" s="17"/>
      <c r="M15" s="16"/>
      <c r="N15" s="16">
        <f t="shared" si="0"/>
        <v>2805</v>
      </c>
    </row>
    <row r="16" s="2" customFormat="1" ht="26" customHeight="1" spans="1:14">
      <c r="A16" s="14">
        <v>13</v>
      </c>
      <c r="B16" s="11" t="s">
        <v>27</v>
      </c>
      <c r="C16" s="16">
        <v>281.1</v>
      </c>
      <c r="D16" s="16"/>
      <c r="E16" s="16">
        <v>50.13</v>
      </c>
      <c r="F16" s="16"/>
      <c r="G16" s="16"/>
      <c r="H16" s="16">
        <v>959</v>
      </c>
      <c r="I16" s="16">
        <v>1583.92</v>
      </c>
      <c r="J16" s="16">
        <v>351.68</v>
      </c>
      <c r="K16" s="16">
        <v>4751.76</v>
      </c>
      <c r="L16" s="16"/>
      <c r="M16" s="16"/>
      <c r="N16" s="16">
        <f t="shared" si="0"/>
        <v>7977.59</v>
      </c>
    </row>
    <row r="17" s="2" customFormat="1" ht="26" customHeight="1" spans="1:14">
      <c r="A17" s="14">
        <v>14</v>
      </c>
      <c r="B17" s="11" t="s">
        <v>28</v>
      </c>
      <c r="C17" s="16"/>
      <c r="D17" s="16">
        <v>213.74</v>
      </c>
      <c r="E17" s="16"/>
      <c r="F17" s="16"/>
      <c r="G17" s="16"/>
      <c r="H17" s="16">
        <v>313.03</v>
      </c>
      <c r="I17" s="16"/>
      <c r="J17" s="16">
        <v>909.85</v>
      </c>
      <c r="K17" s="16">
        <v>440.73</v>
      </c>
      <c r="L17" s="16">
        <v>236.63</v>
      </c>
      <c r="M17" s="16"/>
      <c r="N17" s="16">
        <f t="shared" si="0"/>
        <v>2113.98</v>
      </c>
    </row>
    <row r="18" s="2" customFormat="1" ht="26" customHeight="1" spans="1:14">
      <c r="A18" s="14">
        <v>15</v>
      </c>
      <c r="B18" s="11" t="s">
        <v>29</v>
      </c>
      <c r="C18" s="17"/>
      <c r="D18" s="17">
        <v>339.04</v>
      </c>
      <c r="E18" s="17"/>
      <c r="F18" s="17">
        <v>114.32</v>
      </c>
      <c r="G18" s="16"/>
      <c r="H18" s="17">
        <v>1064.31</v>
      </c>
      <c r="I18" s="17">
        <v>2600</v>
      </c>
      <c r="J18" s="17">
        <v>1069.02</v>
      </c>
      <c r="K18" s="17"/>
      <c r="L18" s="17">
        <v>584.6</v>
      </c>
      <c r="M18" s="16"/>
      <c r="N18" s="16">
        <f t="shared" si="0"/>
        <v>5771.29</v>
      </c>
    </row>
    <row r="19" s="2" customFormat="1" ht="26" customHeight="1" spans="1:14">
      <c r="A19" s="14">
        <v>16</v>
      </c>
      <c r="B19" s="11" t="s">
        <v>30</v>
      </c>
      <c r="C19" s="15">
        <v>572.53</v>
      </c>
      <c r="D19" s="15"/>
      <c r="E19" s="16"/>
      <c r="F19" s="15"/>
      <c r="G19" s="16"/>
      <c r="H19" s="15"/>
      <c r="I19" s="16">
        <v>1500</v>
      </c>
      <c r="J19" s="15"/>
      <c r="K19" s="16"/>
      <c r="L19" s="15"/>
      <c r="M19" s="16"/>
      <c r="N19" s="16">
        <f t="shared" si="0"/>
        <v>2072.53</v>
      </c>
    </row>
    <row r="20" s="2" customFormat="1" ht="26" customHeight="1" spans="1:14">
      <c r="A20" s="14">
        <v>17</v>
      </c>
      <c r="B20" s="11" t="s">
        <v>31</v>
      </c>
      <c r="C20" s="16"/>
      <c r="D20" s="16"/>
      <c r="E20" s="16"/>
      <c r="F20" s="16"/>
      <c r="G20" s="16"/>
      <c r="H20" s="16">
        <v>116.18</v>
      </c>
      <c r="I20" s="16">
        <v>2893.45</v>
      </c>
      <c r="J20" s="16">
        <v>623.09</v>
      </c>
      <c r="K20" s="16"/>
      <c r="L20" s="16"/>
      <c r="M20" s="16">
        <v>1165.23</v>
      </c>
      <c r="N20" s="16">
        <f t="shared" si="0"/>
        <v>4797.95</v>
      </c>
    </row>
    <row r="21" s="2" customFormat="1" ht="26" customHeight="1" spans="1:14">
      <c r="A21" s="14">
        <v>18</v>
      </c>
      <c r="B21" s="11" t="s">
        <v>32</v>
      </c>
      <c r="C21" s="16">
        <v>382.97</v>
      </c>
      <c r="D21" s="16">
        <v>391.88</v>
      </c>
      <c r="E21" s="16"/>
      <c r="F21" s="16"/>
      <c r="G21" s="16"/>
      <c r="H21" s="16">
        <v>1785.99</v>
      </c>
      <c r="I21" s="16">
        <v>1860</v>
      </c>
      <c r="J21" s="16">
        <v>1168.48</v>
      </c>
      <c r="K21" s="16">
        <v>1063</v>
      </c>
      <c r="L21" s="16"/>
      <c r="M21" s="16"/>
      <c r="N21" s="16">
        <f t="shared" si="0"/>
        <v>6652.32</v>
      </c>
    </row>
    <row r="22" s="2" customFormat="1" ht="26" customHeight="1" spans="1:14">
      <c r="A22" s="14">
        <v>19</v>
      </c>
      <c r="B22" s="11" t="s">
        <v>33</v>
      </c>
      <c r="C22" s="16">
        <v>1592.03</v>
      </c>
      <c r="D22" s="16">
        <v>596.17</v>
      </c>
      <c r="E22" s="16">
        <v>192.28</v>
      </c>
      <c r="F22" s="13" t="s">
        <v>34</v>
      </c>
      <c r="G22" s="16">
        <v>431</v>
      </c>
      <c r="H22" s="16">
        <v>3896.71</v>
      </c>
      <c r="I22" s="16">
        <v>7325.4</v>
      </c>
      <c r="J22" s="16">
        <v>1154.98</v>
      </c>
      <c r="K22" s="16">
        <v>3444.3</v>
      </c>
      <c r="L22" s="16">
        <v>848.11</v>
      </c>
      <c r="M22" s="16">
        <v>2351.5</v>
      </c>
      <c r="N22" s="16">
        <f t="shared" si="0"/>
        <v>21832.48</v>
      </c>
    </row>
    <row r="23" s="2" customFormat="1" ht="26" customHeight="1" spans="1:14">
      <c r="A23" s="14">
        <v>20</v>
      </c>
      <c r="B23" s="11" t="s">
        <v>35</v>
      </c>
      <c r="C23" s="16"/>
      <c r="D23" s="16"/>
      <c r="E23" s="16"/>
      <c r="F23" s="16"/>
      <c r="G23" s="16"/>
      <c r="H23" s="16"/>
      <c r="I23" s="16"/>
      <c r="J23" s="16">
        <v>2975.41</v>
      </c>
      <c r="K23" s="16"/>
      <c r="L23" s="16"/>
      <c r="M23" s="16"/>
      <c r="N23" s="16">
        <f t="shared" si="0"/>
        <v>2975.41</v>
      </c>
    </row>
    <row r="24" s="2" customFormat="1" ht="26" customHeight="1" spans="1:14">
      <c r="A24" s="14">
        <v>21</v>
      </c>
      <c r="B24" s="11" t="s">
        <v>36</v>
      </c>
      <c r="C24" s="16"/>
      <c r="D24" s="16">
        <v>729.26</v>
      </c>
      <c r="E24" s="16">
        <v>2298.89</v>
      </c>
      <c r="F24" s="16"/>
      <c r="G24" s="16"/>
      <c r="H24" s="16">
        <v>1477.33</v>
      </c>
      <c r="I24" s="16">
        <v>3620</v>
      </c>
      <c r="J24" s="16">
        <v>1594.67</v>
      </c>
      <c r="K24" s="16">
        <v>4839.08</v>
      </c>
      <c r="L24" s="16">
        <v>1157.6</v>
      </c>
      <c r="M24" s="16"/>
      <c r="N24" s="16">
        <f t="shared" si="0"/>
        <v>15716.83</v>
      </c>
    </row>
    <row r="25" s="2" customFormat="1" ht="26" customHeight="1" spans="1:14">
      <c r="A25" s="14">
        <v>22</v>
      </c>
      <c r="B25" s="11" t="s">
        <v>37</v>
      </c>
      <c r="C25" s="16"/>
      <c r="D25" s="16"/>
      <c r="E25" s="16"/>
      <c r="F25" s="16"/>
      <c r="G25" s="16"/>
      <c r="H25" s="16">
        <v>644.76</v>
      </c>
      <c r="I25" s="16">
        <v>2513</v>
      </c>
      <c r="J25" s="16">
        <v>698.64</v>
      </c>
      <c r="K25" s="16"/>
      <c r="L25" s="16"/>
      <c r="M25" s="16">
        <v>1600</v>
      </c>
      <c r="N25" s="16">
        <f t="shared" si="0"/>
        <v>5456.4</v>
      </c>
    </row>
    <row r="26" s="2" customFormat="1" ht="26" customHeight="1" spans="1:14">
      <c r="A26" s="14">
        <v>23</v>
      </c>
      <c r="B26" s="11" t="s">
        <v>38</v>
      </c>
      <c r="C26" s="16">
        <v>808</v>
      </c>
      <c r="D26" s="16"/>
      <c r="E26" s="16"/>
      <c r="F26" s="16"/>
      <c r="G26" s="16"/>
      <c r="H26" s="16">
        <v>2314.56</v>
      </c>
      <c r="I26" s="16">
        <v>1883.24</v>
      </c>
      <c r="J26" s="16">
        <v>665.25</v>
      </c>
      <c r="K26" s="16"/>
      <c r="L26" s="16"/>
      <c r="M26" s="16"/>
      <c r="N26" s="16">
        <f t="shared" si="0"/>
        <v>5671.05</v>
      </c>
    </row>
    <row r="27" s="2" customFormat="1" ht="26" customHeight="1" spans="1:14">
      <c r="A27" s="14">
        <v>24</v>
      </c>
      <c r="B27" s="11" t="s">
        <v>39</v>
      </c>
      <c r="C27" s="16"/>
      <c r="D27" s="16"/>
      <c r="E27" s="16"/>
      <c r="F27" s="16"/>
      <c r="G27" s="16"/>
      <c r="H27" s="16">
        <v>997.32</v>
      </c>
      <c r="I27" s="16">
        <v>1136.71</v>
      </c>
      <c r="J27" s="16">
        <v>687.05</v>
      </c>
      <c r="K27" s="16"/>
      <c r="L27" s="16"/>
      <c r="M27" s="16"/>
      <c r="N27" s="16">
        <f t="shared" si="0"/>
        <v>2821.08</v>
      </c>
    </row>
    <row r="28" s="2" customFormat="1" ht="26" customHeight="1" spans="1:14">
      <c r="A28" s="14">
        <v>25</v>
      </c>
      <c r="B28" s="11" t="s">
        <v>40</v>
      </c>
      <c r="C28" s="16"/>
      <c r="D28" s="16"/>
      <c r="E28" s="16"/>
      <c r="F28" s="16"/>
      <c r="G28" s="16"/>
      <c r="H28" s="16"/>
      <c r="I28" s="16"/>
      <c r="J28" s="16">
        <v>4631.64</v>
      </c>
      <c r="K28" s="16"/>
      <c r="L28" s="16"/>
      <c r="M28" s="16"/>
      <c r="N28" s="16">
        <f t="shared" si="0"/>
        <v>4631.64</v>
      </c>
    </row>
    <row r="29" s="2" customFormat="1" ht="26" customHeight="1" spans="1:14">
      <c r="A29" s="14">
        <v>26</v>
      </c>
      <c r="B29" s="11" t="s">
        <v>41</v>
      </c>
      <c r="C29" s="16">
        <v>301.58</v>
      </c>
      <c r="D29" s="16">
        <v>301.58</v>
      </c>
      <c r="E29" s="16"/>
      <c r="F29" s="16"/>
      <c r="G29" s="16"/>
      <c r="H29" s="16">
        <v>467.42</v>
      </c>
      <c r="I29" s="16">
        <v>1040.27</v>
      </c>
      <c r="J29" s="16">
        <v>1040.27</v>
      </c>
      <c r="K29" s="16"/>
      <c r="L29" s="16"/>
      <c r="M29" s="16"/>
      <c r="N29" s="16">
        <f t="shared" si="0"/>
        <v>3151.12</v>
      </c>
    </row>
    <row r="30" s="2" customFormat="1" ht="26" customHeight="1" spans="1:14">
      <c r="A30" s="14">
        <v>27</v>
      </c>
      <c r="B30" s="11" t="s">
        <v>42</v>
      </c>
      <c r="C30" s="16">
        <v>2039.53</v>
      </c>
      <c r="D30" s="16"/>
      <c r="E30" s="16"/>
      <c r="F30" s="16"/>
      <c r="G30" s="16"/>
      <c r="H30" s="16">
        <v>4166.46</v>
      </c>
      <c r="I30" s="16">
        <v>800</v>
      </c>
      <c r="J30" s="16">
        <v>814.91</v>
      </c>
      <c r="K30" s="16"/>
      <c r="L30" s="16"/>
      <c r="M30" s="16">
        <v>600</v>
      </c>
      <c r="N30" s="16">
        <f t="shared" si="0"/>
        <v>8420.9</v>
      </c>
    </row>
    <row r="31" s="2" customFormat="1" ht="26" customHeight="1" spans="1:14">
      <c r="A31" s="14">
        <v>28</v>
      </c>
      <c r="B31" s="11" t="s">
        <v>43</v>
      </c>
      <c r="C31" s="16"/>
      <c r="D31" s="16"/>
      <c r="E31" s="16"/>
      <c r="F31" s="16"/>
      <c r="G31" s="16"/>
      <c r="H31" s="16">
        <v>1360.51</v>
      </c>
      <c r="I31" s="16">
        <v>730.73</v>
      </c>
      <c r="J31" s="16">
        <v>437.05</v>
      </c>
      <c r="K31" s="16"/>
      <c r="L31" s="16"/>
      <c r="M31" s="15">
        <v>849.73</v>
      </c>
      <c r="N31" s="16">
        <f t="shared" si="0"/>
        <v>3378.02</v>
      </c>
    </row>
    <row r="32" s="2" customFormat="1" ht="26" customHeight="1" spans="1:14">
      <c r="A32" s="14">
        <v>29</v>
      </c>
      <c r="B32" s="11" t="s">
        <v>44</v>
      </c>
      <c r="C32" s="16"/>
      <c r="D32" s="16">
        <v>884.77</v>
      </c>
      <c r="E32" s="16"/>
      <c r="F32" s="16"/>
      <c r="G32" s="16"/>
      <c r="H32" s="16">
        <v>7705.89</v>
      </c>
      <c r="I32" s="16"/>
      <c r="J32" s="16">
        <v>1536.09</v>
      </c>
      <c r="K32" s="16"/>
      <c r="L32" s="16">
        <v>4755.75</v>
      </c>
      <c r="M32" s="15"/>
      <c r="N32" s="16">
        <f t="shared" si="0"/>
        <v>14882.5</v>
      </c>
    </row>
    <row r="33" s="2" customFormat="1" ht="26" customHeight="1" spans="1:14">
      <c r="A33" s="14">
        <v>30</v>
      </c>
      <c r="B33" s="11" t="s">
        <v>45</v>
      </c>
      <c r="C33" s="16">
        <v>469.36</v>
      </c>
      <c r="D33" s="16">
        <v>469.36</v>
      </c>
      <c r="E33" s="16"/>
      <c r="F33" s="16"/>
      <c r="G33" s="16"/>
      <c r="H33" s="16">
        <v>1226</v>
      </c>
      <c r="I33" s="16">
        <v>1226</v>
      </c>
      <c r="J33" s="16"/>
      <c r="K33" s="16">
        <v>1226</v>
      </c>
      <c r="L33" s="16"/>
      <c r="M33" s="15">
        <v>1226</v>
      </c>
      <c r="N33" s="16">
        <f t="shared" si="0"/>
        <v>5842.72</v>
      </c>
    </row>
    <row r="34" s="2" customFormat="1" ht="26" customHeight="1" spans="1:14">
      <c r="A34" s="14">
        <v>31</v>
      </c>
      <c r="B34" s="11" t="s">
        <v>46</v>
      </c>
      <c r="C34" s="16">
        <v>3235.18</v>
      </c>
      <c r="D34" s="16">
        <v>1878.49</v>
      </c>
      <c r="E34" s="16">
        <v>7400.38</v>
      </c>
      <c r="F34" s="16">
        <v>478.75</v>
      </c>
      <c r="G34" s="16">
        <v>138</v>
      </c>
      <c r="H34" s="16">
        <v>4425.11</v>
      </c>
      <c r="I34" s="16">
        <v>9927.18</v>
      </c>
      <c r="J34" s="16">
        <v>3202.31</v>
      </c>
      <c r="K34" s="16">
        <v>28366.68</v>
      </c>
      <c r="L34" s="16">
        <v>2139.15</v>
      </c>
      <c r="M34" s="15">
        <v>1742.3</v>
      </c>
      <c r="N34" s="16">
        <f t="shared" si="0"/>
        <v>62933.53</v>
      </c>
    </row>
    <row r="35" s="2" customFormat="1" ht="26" customHeight="1" spans="1:14">
      <c r="A35" s="14">
        <v>32</v>
      </c>
      <c r="B35" s="11" t="s">
        <v>47</v>
      </c>
      <c r="C35" s="16">
        <v>234.98</v>
      </c>
      <c r="D35" s="16">
        <v>1106.97</v>
      </c>
      <c r="E35" s="16">
        <v>4983.95</v>
      </c>
      <c r="F35" s="16">
        <v>529.03</v>
      </c>
      <c r="G35" s="16">
        <v>719</v>
      </c>
      <c r="H35" s="16">
        <v>1433.02</v>
      </c>
      <c r="I35" s="16">
        <v>1916.85</v>
      </c>
      <c r="J35" s="16">
        <v>694.95</v>
      </c>
      <c r="K35" s="16">
        <v>2976.98</v>
      </c>
      <c r="L35" s="16">
        <v>517.98</v>
      </c>
      <c r="M35" s="15">
        <v>283</v>
      </c>
      <c r="N35" s="16">
        <f t="shared" si="0"/>
        <v>15396.71</v>
      </c>
    </row>
    <row r="36" s="2" customFormat="1" ht="26" customHeight="1" spans="1:14">
      <c r="A36" s="14">
        <v>33</v>
      </c>
      <c r="B36" s="11" t="s">
        <v>48</v>
      </c>
      <c r="C36" s="16">
        <v>340.1</v>
      </c>
      <c r="D36" s="16"/>
      <c r="E36" s="16"/>
      <c r="F36" s="16"/>
      <c r="G36" s="16"/>
      <c r="H36" s="16">
        <v>289.17</v>
      </c>
      <c r="I36" s="16">
        <v>4350.35</v>
      </c>
      <c r="J36" s="16">
        <v>1597.84</v>
      </c>
      <c r="K36" s="16"/>
      <c r="L36" s="16">
        <v>593.15</v>
      </c>
      <c r="M36" s="15"/>
      <c r="N36" s="16">
        <f t="shared" si="0"/>
        <v>7170.61</v>
      </c>
    </row>
    <row r="37" s="2" customFormat="1" ht="26" customHeight="1" spans="1:14">
      <c r="A37" s="14">
        <v>34</v>
      </c>
      <c r="B37" s="11" t="s">
        <v>49</v>
      </c>
      <c r="C37" s="16">
        <v>475.12</v>
      </c>
      <c r="D37" s="16">
        <v>627.8</v>
      </c>
      <c r="E37" s="16"/>
      <c r="F37" s="16">
        <v>493.41</v>
      </c>
      <c r="G37" s="16">
        <v>423.76</v>
      </c>
      <c r="H37" s="16">
        <v>1064.32</v>
      </c>
      <c r="I37" s="16">
        <v>1050.57</v>
      </c>
      <c r="J37" s="16">
        <v>295.34</v>
      </c>
      <c r="K37" s="16"/>
      <c r="L37" s="16"/>
      <c r="M37" s="15">
        <v>670.93</v>
      </c>
      <c r="N37" s="16">
        <f t="shared" si="0"/>
        <v>5101.25</v>
      </c>
    </row>
    <row r="38" s="2" customFormat="1" ht="26" customHeight="1" spans="1:14">
      <c r="A38" s="14">
        <v>35</v>
      </c>
      <c r="B38" s="11" t="s">
        <v>50</v>
      </c>
      <c r="C38" s="16">
        <v>716.1</v>
      </c>
      <c r="D38" s="16">
        <v>433.3</v>
      </c>
      <c r="E38" s="16"/>
      <c r="F38" s="16"/>
      <c r="G38" s="16"/>
      <c r="H38" s="16">
        <v>1568.96</v>
      </c>
      <c r="I38" s="16">
        <v>1592.36</v>
      </c>
      <c r="J38" s="16">
        <v>857.43</v>
      </c>
      <c r="K38" s="16"/>
      <c r="L38" s="16"/>
      <c r="M38" s="15">
        <v>139.8</v>
      </c>
      <c r="N38" s="16">
        <f t="shared" si="0"/>
        <v>5307.95</v>
      </c>
    </row>
    <row r="39" s="2" customFormat="1" ht="26" customHeight="1" spans="1:14">
      <c r="A39" s="14">
        <v>36</v>
      </c>
      <c r="B39" s="11" t="s">
        <v>51</v>
      </c>
      <c r="C39" s="16">
        <v>469.735</v>
      </c>
      <c r="D39" s="16">
        <v>819.65</v>
      </c>
      <c r="E39" s="16"/>
      <c r="F39" s="16">
        <v>469.735</v>
      </c>
      <c r="G39" s="16"/>
      <c r="H39" s="16">
        <v>469.735</v>
      </c>
      <c r="I39" s="16"/>
      <c r="J39" s="16">
        <v>11.16</v>
      </c>
      <c r="K39" s="16"/>
      <c r="L39" s="16">
        <v>85.83</v>
      </c>
      <c r="M39" s="16"/>
      <c r="N39" s="16">
        <f t="shared" si="0"/>
        <v>2325.845</v>
      </c>
    </row>
    <row r="40" s="2" customFormat="1" ht="26" customHeight="1" spans="1:14">
      <c r="A40" s="14">
        <v>37</v>
      </c>
      <c r="B40" s="11" t="s">
        <v>52</v>
      </c>
      <c r="C40" s="16"/>
      <c r="D40" s="16">
        <v>579.48</v>
      </c>
      <c r="E40" s="16"/>
      <c r="F40" s="16">
        <v>164.11</v>
      </c>
      <c r="G40" s="16"/>
      <c r="H40" s="16">
        <v>315.3</v>
      </c>
      <c r="I40" s="16">
        <v>3450.77</v>
      </c>
      <c r="J40" s="16">
        <v>2537.59</v>
      </c>
      <c r="K40" s="16"/>
      <c r="L40" s="16">
        <v>1681.96</v>
      </c>
      <c r="M40" s="16"/>
      <c r="N40" s="16">
        <f t="shared" si="0"/>
        <v>8729.21</v>
      </c>
    </row>
    <row r="41" s="2" customFormat="1" ht="26" customHeight="1" spans="1:14">
      <c r="A41" s="14">
        <v>38</v>
      </c>
      <c r="B41" s="11" t="s">
        <v>53</v>
      </c>
      <c r="C41" s="16"/>
      <c r="D41" s="16"/>
      <c r="E41" s="16"/>
      <c r="F41" s="16"/>
      <c r="G41" s="16"/>
      <c r="H41" s="16"/>
      <c r="I41" s="16">
        <v>2422.1</v>
      </c>
      <c r="J41" s="16"/>
      <c r="K41" s="16"/>
      <c r="L41" s="16"/>
      <c r="M41" s="16"/>
      <c r="N41" s="16">
        <f t="shared" si="0"/>
        <v>2422.1</v>
      </c>
    </row>
    <row r="42" s="2" customFormat="1" ht="26" customHeight="1" spans="1:14">
      <c r="A42" s="14">
        <v>39</v>
      </c>
      <c r="B42" s="11" t="s">
        <v>54</v>
      </c>
      <c r="C42" s="16">
        <v>1262.81</v>
      </c>
      <c r="D42" s="16">
        <v>62.3</v>
      </c>
      <c r="E42" s="16"/>
      <c r="F42" s="16"/>
      <c r="G42" s="16"/>
      <c r="H42" s="16">
        <v>1553.26</v>
      </c>
      <c r="I42" s="16"/>
      <c r="J42" s="16"/>
      <c r="K42" s="16"/>
      <c r="L42" s="16">
        <v>358.83</v>
      </c>
      <c r="M42" s="16"/>
      <c r="N42" s="16">
        <f t="shared" si="0"/>
        <v>3237.2</v>
      </c>
    </row>
    <row r="43" s="2" customFormat="1" ht="26" customHeight="1" spans="1:14">
      <c r="A43" s="14">
        <v>40</v>
      </c>
      <c r="B43" s="11" t="s">
        <v>55</v>
      </c>
      <c r="C43" s="16"/>
      <c r="D43" s="16">
        <v>164.03</v>
      </c>
      <c r="E43" s="16"/>
      <c r="F43" s="16"/>
      <c r="G43" s="16"/>
      <c r="H43" s="16"/>
      <c r="I43" s="16">
        <v>1580</v>
      </c>
      <c r="J43" s="16">
        <v>1362</v>
      </c>
      <c r="K43" s="16"/>
      <c r="L43" s="16"/>
      <c r="M43" s="16"/>
      <c r="N43" s="16">
        <f t="shared" si="0"/>
        <v>3106.03</v>
      </c>
    </row>
    <row r="44" s="2" customFormat="1" ht="26" customHeight="1" spans="1:14">
      <c r="A44" s="14">
        <v>41</v>
      </c>
      <c r="B44" s="11" t="s">
        <v>56</v>
      </c>
      <c r="C44" s="16">
        <v>350.45</v>
      </c>
      <c r="D44" s="16"/>
      <c r="E44" s="16"/>
      <c r="F44" s="16"/>
      <c r="G44" s="16"/>
      <c r="H44" s="16">
        <v>1016.43</v>
      </c>
      <c r="I44" s="16"/>
      <c r="J44" s="16">
        <v>30.21</v>
      </c>
      <c r="K44" s="16"/>
      <c r="L44" s="16"/>
      <c r="M44" s="16"/>
      <c r="N44" s="16">
        <f t="shared" si="0"/>
        <v>1397.09</v>
      </c>
    </row>
    <row r="45" s="2" customFormat="1" ht="26" customHeight="1" spans="1:14">
      <c r="A45" s="18"/>
      <c r="B45" s="19" t="s">
        <v>57</v>
      </c>
      <c r="C45" s="16">
        <f>SUM(C4:C44)</f>
        <v>18428.665</v>
      </c>
      <c r="D45" s="16">
        <f t="shared" ref="C45:M45" si="1">SUM(D4:D44)</f>
        <v>11539.11</v>
      </c>
      <c r="E45" s="16">
        <f t="shared" si="1"/>
        <v>16194.15</v>
      </c>
      <c r="F45" s="16">
        <f t="shared" si="1"/>
        <v>2638.845</v>
      </c>
      <c r="G45" s="16">
        <f t="shared" si="1"/>
        <v>2745.93</v>
      </c>
      <c r="H45" s="16">
        <f t="shared" si="1"/>
        <v>61578.915</v>
      </c>
      <c r="I45" s="16">
        <f t="shared" si="1"/>
        <v>82230.47</v>
      </c>
      <c r="J45" s="16">
        <f t="shared" si="1"/>
        <v>44169.18</v>
      </c>
      <c r="K45" s="16">
        <f t="shared" si="1"/>
        <v>54250.74</v>
      </c>
      <c r="L45" s="16">
        <f t="shared" si="1"/>
        <v>18493.36</v>
      </c>
      <c r="M45" s="16">
        <f t="shared" si="1"/>
        <v>15545.93</v>
      </c>
      <c r="N45" s="16">
        <f t="shared" si="0"/>
        <v>327815.295</v>
      </c>
    </row>
    <row r="46" s="2" customFormat="1" ht="26" customHeight="1" spans="1:14">
      <c r="A46" s="18"/>
      <c r="B46" s="19" t="s">
        <v>58</v>
      </c>
      <c r="C46" s="16">
        <f>C45*0.36</f>
        <v>6634.3194</v>
      </c>
      <c r="D46" s="16">
        <f>D45*0.27</f>
        <v>3115.5597</v>
      </c>
      <c r="E46" s="16">
        <f>E45*0.1</f>
        <v>1619.415</v>
      </c>
      <c r="F46" s="16">
        <f>F45*0.27</f>
        <v>712.48815</v>
      </c>
      <c r="G46" s="16">
        <f>G45*0.27</f>
        <v>741.4011</v>
      </c>
      <c r="H46" s="16">
        <f>H45*0.36</f>
        <v>22168.4094</v>
      </c>
      <c r="I46" s="16">
        <f>I45*0.27</f>
        <v>22202.2269</v>
      </c>
      <c r="J46" s="16">
        <f>J45*0.27</f>
        <v>11925.6786</v>
      </c>
      <c r="K46" s="16">
        <f>K45*0.1</f>
        <v>5425.074</v>
      </c>
      <c r="L46" s="16">
        <f>L45*0.27</f>
        <v>4993.2072</v>
      </c>
      <c r="M46" s="16">
        <f>M45*0.27</f>
        <v>4197.4011</v>
      </c>
      <c r="N46" s="16">
        <f t="shared" si="0"/>
        <v>83735.18055</v>
      </c>
    </row>
  </sheetData>
  <mergeCells count="4">
    <mergeCell ref="A1:N1"/>
    <mergeCell ref="A2:A3"/>
    <mergeCell ref="B2:B3"/>
    <mergeCell ref="N2:N3"/>
  </mergeCells>
  <printOptions horizontalCentered="1"/>
  <pageMargins left="0.354166666666667" right="0.196527777777778" top="0.432638888888889" bottom="0.275" header="0.314583333333333" footer="0.314583333333333"/>
  <pageSetup paperSize="9" scale="65" orientation="landscape" horizontalDpi="600"/>
  <headerFooter/>
  <ignoredErrors>
    <ignoredError sqref="E46 H46 K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1666666666667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1666666666667" defaultRowHeight="14.25"/>
  <sheetData/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40" zoomScaleNormal="140" workbookViewId="0">
      <selection activeCell="A1" sqref="A1"/>
    </sheetView>
  </sheetViews>
  <sheetFormatPr defaultColWidth="8.53333333333333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ctyun</cp:lastModifiedBy>
  <dcterms:created xsi:type="dcterms:W3CDTF">2025-01-19T02:38:00Z</dcterms:created>
  <dcterms:modified xsi:type="dcterms:W3CDTF">2025-02-19T09:05:53Z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2052-12.8.2.1112</vt:lpwstr>
  </property>
  <property fmtid="{D5CDD505-2E9C-101B-9397-08002B2CF9AE}" pid="3" name="ICV">
    <vt:lpwstr>CC624D56DAE84D29AF8B27B9F1A05DB4_13</vt:lpwstr>
  </property>
</Properties>
</file>